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2" windowHeight="7836" activeTab="0"/>
  </bookViews>
  <sheets>
    <sheet name="１枚目 (税込み計算入)" sheetId="1" r:id="rId1"/>
    <sheet name="Sheet2" sheetId="2" r:id="rId2"/>
  </sheets>
  <definedNames>
    <definedName name="_xlnm.Print_Area" localSheetId="0">'１枚目 (税込み計算入)'!$A$1:$Q$43</definedName>
    <definedName name="のしリスト">'Sheet2'!$A$2:$A$16</definedName>
    <definedName name="メッセージカード">'Sheet2'!$I$2:$I$22</definedName>
    <definedName name="包装紙リスト">'Sheet2'!$E$2:$E$15</definedName>
  </definedNames>
  <calcPr fullCalcOnLoad="1"/>
</workbook>
</file>

<file path=xl/sharedStrings.xml><?xml version="1.0" encoding="utf-8"?>
<sst xmlns="http://schemas.openxmlformats.org/spreadsheetml/2006/main" count="168" uniqueCount="162">
  <si>
    <t>様</t>
  </si>
  <si>
    <t>携帯</t>
  </si>
  <si>
    <t>商品ご注文書</t>
  </si>
  <si>
    <t>マンション・アパート名</t>
  </si>
  <si>
    <t>ご依頼主様</t>
  </si>
  <si>
    <t>連絡先</t>
  </si>
  <si>
    <t>e-mail：okadaya@pb3.so-net.ne.jp</t>
  </si>
  <si>
    <t>包装紙</t>
  </si>
  <si>
    <t>0無し（付けない）</t>
  </si>
  <si>
    <t>申込番号</t>
  </si>
  <si>
    <t>商品名</t>
  </si>
  <si>
    <t>自宅分
数量</t>
  </si>
  <si>
    <t>宅配分
数量</t>
  </si>
  <si>
    <t>総数量</t>
  </si>
  <si>
    <t>ＦＡＸ</t>
  </si>
  <si>
    <t>メールアドレス</t>
  </si>
  <si>
    <t>ふりがな</t>
  </si>
  <si>
    <t>ココをクリックして選択→</t>
  </si>
  <si>
    <t>岡田　治郎</t>
  </si>
  <si>
    <t>k1111-111</t>
  </si>
  <si>
    <t>*太枠の中は必ずご入力してください。</t>
  </si>
  <si>
    <t>おかだ　じろう</t>
  </si>
  <si>
    <t>定価</t>
  </si>
  <si>
    <t>割引価格</t>
  </si>
  <si>
    <t>金額</t>
  </si>
  <si>
    <t>　　　</t>
  </si>
  <si>
    <t>小計</t>
  </si>
  <si>
    <t>8%消費税</t>
  </si>
  <si>
    <t>は軽減税率（8%）対象商品</t>
  </si>
  <si>
    <t>※</t>
  </si>
  <si>
    <t>10%消費税</t>
  </si>
  <si>
    <t>※小計</t>
  </si>
  <si>
    <r>
      <rPr>
        <sz val="11"/>
        <color indexed="8"/>
        <rFont val="ＭＳ Ｐゴシック"/>
        <family val="3"/>
      </rPr>
      <t>※</t>
    </r>
    <r>
      <rPr>
        <sz val="11"/>
        <color indexed="8"/>
        <rFont val="ＭＳ Ｐゴシック"/>
        <family val="3"/>
      </rPr>
      <t>ご自宅お届けのサービスは、</t>
    </r>
    <r>
      <rPr>
        <sz val="12"/>
        <color indexed="8"/>
        <rFont val="Calibri"/>
        <family val="2"/>
      </rPr>
      <t>10,000</t>
    </r>
    <r>
      <rPr>
        <sz val="11"/>
        <color indexed="8"/>
        <rFont val="ＭＳ Ｐゴシック"/>
        <family val="3"/>
      </rPr>
      <t xml:space="preserve">円以上（税・送料除く）
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お買い上げの方で配達地域内の方とさせて頂きます。　</t>
    </r>
    <r>
      <rPr>
        <sz val="11"/>
        <color indexed="8"/>
        <rFont val="Calibri"/>
        <family val="2"/>
      </rPr>
      <t xml:space="preserve"> </t>
    </r>
  </si>
  <si>
    <r>
      <rPr>
        <sz val="16"/>
        <color indexed="8"/>
        <rFont val="ＭＳ Ｐゴシック"/>
        <family val="3"/>
      </rPr>
      <t>送料</t>
    </r>
    <r>
      <rPr>
        <sz val="11"/>
        <color indexed="8"/>
        <rFont val="ＭＳ Ｐゴシック"/>
        <family val="3"/>
      </rPr>
      <t xml:space="preserve">
（配送地域によって異なります）</t>
    </r>
  </si>
  <si>
    <r>
      <t xml:space="preserve">8%商品
</t>
    </r>
    <r>
      <rPr>
        <b/>
        <sz val="10"/>
        <color indexed="8"/>
        <rFont val="ＭＳ Ｐゴシック"/>
        <family val="3"/>
      </rPr>
      <t>（税込）</t>
    </r>
  </si>
  <si>
    <r>
      <t xml:space="preserve">10%商品
</t>
    </r>
    <r>
      <rPr>
        <b/>
        <sz val="10"/>
        <color indexed="8"/>
        <rFont val="ＭＳ Ｐゴシック"/>
        <family val="3"/>
      </rPr>
      <t>（税込）</t>
    </r>
  </si>
  <si>
    <r>
      <t xml:space="preserve">総合計
</t>
    </r>
    <r>
      <rPr>
        <b/>
        <sz val="10"/>
        <color indexed="8"/>
        <rFont val="ＭＳ Ｐゴシック"/>
        <family val="3"/>
      </rPr>
      <t>(税込）</t>
    </r>
  </si>
  <si>
    <t>ご希望の種類をお選びください。
※のし紙と包装紙は必ずお選びください。</t>
  </si>
  <si>
    <t>奥様　携帯電話</t>
  </si>
  <si>
    <t>メッセージ
カード</t>
  </si>
  <si>
    <t>お子様</t>
  </si>
  <si>
    <t>お名前</t>
  </si>
  <si>
    <t>太郎</t>
  </si>
  <si>
    <t>性別</t>
  </si>
  <si>
    <t>生年月日</t>
  </si>
  <si>
    <t>NO.1</t>
  </si>
  <si>
    <t>大垣市本町2-25   TEL （0584）78-2476   FAX  （0584）78-3177</t>
  </si>
  <si>
    <t>おところ</t>
  </si>
  <si>
    <t>〒</t>
  </si>
  <si>
    <t>503-0885</t>
  </si>
  <si>
    <t>ＴＥＬ</t>
  </si>
  <si>
    <t>ふりがな</t>
  </si>
  <si>
    <t>おなまえ</t>
  </si>
  <si>
    <t>のし</t>
  </si>
  <si>
    <t>たろう</t>
  </si>
  <si>
    <t>ご主人のお名前、又は奥様と連名　</t>
  </si>
  <si>
    <t>お子様のお名前は、【漢字】【ふりがな】をはっきりとご記入ください。</t>
  </si>
  <si>
    <r>
      <t>全てのカタログからのご注文を</t>
    </r>
    <r>
      <rPr>
        <b/>
        <u val="single"/>
        <sz val="14"/>
        <color indexed="8"/>
        <rFont val="ＭＳ Ｐ明朝"/>
        <family val="1"/>
      </rPr>
      <t>まとめて</t>
    </r>
    <r>
      <rPr>
        <b/>
        <sz val="14"/>
        <color indexed="8"/>
        <rFont val="ＭＳ Ｐ明朝"/>
        <family val="1"/>
      </rPr>
      <t>ご記入ください。</t>
    </r>
  </si>
  <si>
    <t>のし</t>
  </si>
  <si>
    <t>メッセージカード</t>
  </si>
  <si>
    <t>1ベビーカー</t>
  </si>
  <si>
    <t>2くす玉</t>
  </si>
  <si>
    <t>2カラードロップス</t>
  </si>
  <si>
    <t>3蝶結び</t>
  </si>
  <si>
    <t>3ブルーキルト</t>
  </si>
  <si>
    <t>2白つめ草</t>
  </si>
  <si>
    <t>4ベア―</t>
  </si>
  <si>
    <t>4さくら</t>
  </si>
  <si>
    <t>3くす玉</t>
  </si>
  <si>
    <t>5さくら蝶結び</t>
  </si>
  <si>
    <t>5クローバー</t>
  </si>
  <si>
    <t>4フラワー</t>
  </si>
  <si>
    <t>6ハッピーベビー</t>
  </si>
  <si>
    <t>6バースセレブ</t>
  </si>
  <si>
    <t>5写真入水玉ブルー</t>
  </si>
  <si>
    <t>7おもちゃ(ブルー)</t>
  </si>
  <si>
    <t>7ルシェローズ</t>
  </si>
  <si>
    <t>6写真入水玉ピンク</t>
  </si>
  <si>
    <t>8おもちゃ(ピンク)</t>
  </si>
  <si>
    <t>8プレシャス</t>
  </si>
  <si>
    <t>7写真入ナチュラルクローバー</t>
  </si>
  <si>
    <t>9ハッピーハート</t>
  </si>
  <si>
    <t>8写真入ふうせん</t>
  </si>
  <si>
    <t>10くま</t>
  </si>
  <si>
    <t>9写真入スナップ</t>
  </si>
  <si>
    <t>11ハッピーベビー（ブルー）</t>
  </si>
  <si>
    <t>10写真入マカロン</t>
  </si>
  <si>
    <t>12ハッピーベビー（ピンク）</t>
  </si>
  <si>
    <t>11写真入クッキー</t>
  </si>
  <si>
    <t>13みやび（ブルー）</t>
  </si>
  <si>
    <t>12写真入ガーベラブルー</t>
  </si>
  <si>
    <t>14写真のし・さくら</t>
  </si>
  <si>
    <t>14みやび（ピンク）</t>
  </si>
  <si>
    <t>13写真入ガーベラピンク</t>
  </si>
  <si>
    <t>15写真のし・プティフェルト</t>
  </si>
  <si>
    <t>15グランロゼ</t>
  </si>
  <si>
    <t>14写真入フレンドグリーン</t>
  </si>
  <si>
    <t>16写真のし・ききゅう</t>
  </si>
  <si>
    <t>15写真入フレンドピンク</t>
  </si>
  <si>
    <t>17写真のし・スワン</t>
  </si>
  <si>
    <t>16写真入チェックブルー</t>
  </si>
  <si>
    <t>18写真のし・こてまり(ブルー)</t>
  </si>
  <si>
    <t>17写真入チェックピンク</t>
  </si>
  <si>
    <t>19写真のし・こてまり(ピンク)</t>
  </si>
  <si>
    <t>18写真入メリーブルー</t>
  </si>
  <si>
    <t>20写真のし・ボーイ</t>
  </si>
  <si>
    <t>19写真入メリーピンク</t>
  </si>
  <si>
    <t>21写真のし・ガール</t>
  </si>
  <si>
    <t>20写真入アクアマリン</t>
  </si>
  <si>
    <t>22写真のし・クラフト</t>
  </si>
  <si>
    <t>21写真入パステルブーケ</t>
  </si>
  <si>
    <t>22写真入シュシュブルー</t>
  </si>
  <si>
    <t>23写真入シュシュピンク</t>
  </si>
  <si>
    <t>24写真入アニマル</t>
  </si>
  <si>
    <t>25写真入ミニョン</t>
  </si>
  <si>
    <t>26写真入ひよこ</t>
  </si>
  <si>
    <t>27写真入ポップキャンディ(ブルー)</t>
  </si>
  <si>
    <t>28写真入ポップキャンディ(ピンク)</t>
  </si>
  <si>
    <t>29写真入ベビートイ</t>
  </si>
  <si>
    <t>30写真入エレガントブルー</t>
  </si>
  <si>
    <t>31写真入エレガントピンク</t>
  </si>
  <si>
    <t>32写真入森の仲間たち(ブルー)</t>
  </si>
  <si>
    <t>33写真入森の仲間たち(ピンク)</t>
  </si>
  <si>
    <t>34写真入バルーン</t>
  </si>
  <si>
    <t>35写真入さくら</t>
  </si>
  <si>
    <t>大垣市　●●町　●丁目●●番地</t>
  </si>
  <si>
    <t>本町ビル　●●号室</t>
  </si>
  <si>
    <t>090-●●●●-●●●●</t>
  </si>
  <si>
    <t>0584-●●-●●●●</t>
  </si>
  <si>
    <t>令和　   年　　　月　　日</t>
  </si>
  <si>
    <t>●●タオルセット</t>
  </si>
  <si>
    <t>注文日</t>
  </si>
  <si>
    <t>40写真入デニム</t>
  </si>
  <si>
    <t>41写真入ポップティーン</t>
  </si>
  <si>
    <t>42写真入ロボットブルー</t>
  </si>
  <si>
    <t>43写真入エンジェルピンク</t>
  </si>
  <si>
    <t>44写真入オレンジくま</t>
  </si>
  <si>
    <t>45写真入ピンクうさぎ</t>
  </si>
  <si>
    <t>46写真入マンハッタン</t>
  </si>
  <si>
    <t>47写真入リボンバード</t>
  </si>
  <si>
    <t>48写真入フラワー(ブルー)</t>
  </si>
  <si>
    <t>49写真入フラワー(ピンク)</t>
  </si>
  <si>
    <t>50写真入ミモザ</t>
  </si>
  <si>
    <t>51写真入アニマルベビー</t>
  </si>
  <si>
    <t>52写真入ネイビーボーイ</t>
  </si>
  <si>
    <t>36みやび（ブルー）</t>
  </si>
  <si>
    <t>37みやび（ピンク）</t>
  </si>
  <si>
    <t>38いろどり（ブルー）</t>
  </si>
  <si>
    <t>39いろどり（ピンク）</t>
  </si>
  <si>
    <t>1ディアフレンド</t>
  </si>
  <si>
    <t>17ビスケット</t>
  </si>
  <si>
    <t>18おかだや(ゴールド)</t>
  </si>
  <si>
    <t>2022/ ● /●●</t>
  </si>
  <si>
    <t>■営業時間：AM 9:30～PM 6:00    ■定 休 日：水曜日</t>
  </si>
  <si>
    <t>9お祝いベア</t>
  </si>
  <si>
    <t>23写真のし・バンビ</t>
  </si>
  <si>
    <t>10なかよし列車</t>
  </si>
  <si>
    <t>12写真のし・レースブルー</t>
  </si>
  <si>
    <t>11リーフ</t>
  </si>
  <si>
    <t>13写真のし・レースピンク</t>
  </si>
  <si>
    <t>24写真のし・クローバー</t>
  </si>
  <si>
    <t>16ハッピーポエム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</si>
</sst>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General&quot;個&quot;"/>
    <numFmt numFmtId="179" formatCode="General&quot;円&quot;\×"/>
    <numFmt numFmtId="180" formatCode="#,##0&quot;円&quot;"/>
    <numFmt numFmtId="181" formatCode="#,##0&quot;円&quot;;&quot;値&quot;&quot;引&quot;\△#,##0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u val="single"/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20"/>
      <color indexed="8"/>
      <name val="ＭＳ Ｐ明朝"/>
      <family val="1"/>
    </font>
    <font>
      <sz val="16"/>
      <color indexed="8"/>
      <name val="ＭＳ Ｐ明朝"/>
      <family val="1"/>
    </font>
    <font>
      <sz val="20"/>
      <color indexed="8"/>
      <name val="ＭＳ Ｐゴシック"/>
      <family val="3"/>
    </font>
    <font>
      <sz val="30"/>
      <color indexed="8"/>
      <name val="ＭＳ Ｐゴシック"/>
      <family val="3"/>
    </font>
    <font>
      <sz val="9"/>
      <name val="Meiryo UI"/>
      <family val="3"/>
    </font>
    <font>
      <b/>
      <sz val="1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4"/>
      <color theme="1"/>
      <name val="Calibri"/>
      <family val="3"/>
    </font>
    <font>
      <b/>
      <sz val="14"/>
      <color theme="1"/>
      <name val="ＭＳ Ｐ明朝"/>
      <family val="1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30"/>
      <color theme="1"/>
      <name val="ＭＳ Ｐゴシック"/>
      <family val="3"/>
    </font>
    <font>
      <sz val="20"/>
      <color theme="1"/>
      <name val="ＭＳ Ｐ明朝"/>
      <family val="1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6"/>
      <color theme="1"/>
      <name val="ＭＳ Ｐ明朝"/>
      <family val="1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medium"/>
      <bottom/>
    </border>
    <border>
      <left style="thin"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n"/>
      <bottom/>
    </border>
    <border>
      <left/>
      <right style="thick"/>
      <top style="thin"/>
      <bottom>
        <color indexed="63"/>
      </bottom>
    </border>
    <border>
      <left style="thin"/>
      <right/>
      <top/>
      <bottom style="hair"/>
    </border>
    <border>
      <left/>
      <right style="thick"/>
      <top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/>
      <right style="thick"/>
      <top style="thin"/>
      <bottom style="thin"/>
    </border>
    <border>
      <left/>
      <right style="thick"/>
      <top/>
      <bottom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/>
      <bottom style="thick"/>
    </border>
    <border>
      <left style="thin"/>
      <right style="thin"/>
      <top>
        <color indexed="63"/>
      </top>
      <bottom style="thick"/>
    </border>
    <border>
      <left style="thin"/>
      <right/>
      <top/>
      <bottom style="thick"/>
    </border>
    <border>
      <left>
        <color indexed="63"/>
      </left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>
        <color indexed="63"/>
      </right>
      <top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hair"/>
    </border>
    <border>
      <left/>
      <right style="thick"/>
      <top style="thin"/>
      <bottom style="hair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ck"/>
      <bottom style="thick"/>
    </border>
    <border>
      <left style="thick"/>
      <right/>
      <top/>
      <bottom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/>
      <right style="thin"/>
      <top style="thick"/>
      <bottom style="thin"/>
    </border>
    <border>
      <left/>
      <right style="thick"/>
      <top style="thin"/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0" fillId="0" borderId="0" xfId="0" applyBorder="1" applyAlignment="1">
      <alignment vertical="top" textRotation="255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2" fillId="0" borderId="0" xfId="0" applyFont="1" applyBorder="1" applyAlignment="1" applyProtection="1">
      <alignment vertical="center"/>
      <protection locked="0"/>
    </xf>
    <xf numFmtId="0" fontId="63" fillId="0" borderId="0" xfId="0" applyFont="1" applyBorder="1" applyAlignment="1">
      <alignment horizontal="left"/>
    </xf>
    <xf numFmtId="38" fontId="64" fillId="0" borderId="11" xfId="49" applyFont="1" applyBorder="1" applyAlignment="1" applyProtection="1">
      <alignment vertical="center"/>
      <protection locked="0"/>
    </xf>
    <xf numFmtId="0" fontId="6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62" fillId="0" borderId="12" xfId="0" applyNumberFormat="1" applyFont="1" applyBorder="1" applyAlignment="1" applyProtection="1">
      <alignment horizontal="left" vertical="center"/>
      <protection locked="0"/>
    </xf>
    <xf numFmtId="0" fontId="66" fillId="0" borderId="0" xfId="0" applyFont="1" applyBorder="1" applyAlignment="1">
      <alignment horizontal="right" vertical="center"/>
    </xf>
    <xf numFmtId="176" fontId="67" fillId="0" borderId="0" xfId="0" applyNumberFormat="1" applyFont="1" applyBorder="1" applyAlignment="1" applyProtection="1">
      <alignment horizontal="center" vertical="center"/>
      <protection locked="0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horizontal="right" vertical="center"/>
    </xf>
    <xf numFmtId="38" fontId="68" fillId="0" borderId="13" xfId="0" applyNumberFormat="1" applyFont="1" applyBorder="1" applyAlignment="1">
      <alignment vertical="center"/>
    </xf>
    <xf numFmtId="38" fontId="68" fillId="0" borderId="1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horizontal="left" vertical="center"/>
    </xf>
    <xf numFmtId="38" fontId="64" fillId="0" borderId="15" xfId="49" applyFont="1" applyBorder="1" applyAlignment="1" applyProtection="1">
      <alignment horizontal="right" vertical="center"/>
      <protection locked="0"/>
    </xf>
    <xf numFmtId="0" fontId="69" fillId="0" borderId="0" xfId="0" applyFont="1" applyBorder="1" applyAlignment="1">
      <alignment horizontal="left" vertical="center"/>
    </xf>
    <xf numFmtId="0" fontId="68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/>
    </xf>
    <xf numFmtId="38" fontId="64" fillId="0" borderId="18" xfId="49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38" fontId="64" fillId="0" borderId="11" xfId="49" applyFont="1" applyBorder="1" applyAlignment="1" applyProtection="1">
      <alignment horizontal="right" vertical="center"/>
      <protection/>
    </xf>
    <xf numFmtId="38" fontId="64" fillId="0" borderId="18" xfId="49" applyFont="1" applyBorder="1" applyAlignment="1" applyProtection="1">
      <alignment vertical="center"/>
      <protection/>
    </xf>
    <xf numFmtId="38" fontId="64" fillId="0" borderId="11" xfId="49" applyFont="1" applyBorder="1" applyAlignment="1" applyProtection="1">
      <alignment vertical="center"/>
      <protection/>
    </xf>
    <xf numFmtId="38" fontId="64" fillId="0" borderId="13" xfId="49" applyFont="1" applyBorder="1" applyAlignment="1" applyProtection="1">
      <alignment vertical="center"/>
      <protection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71" fillId="0" borderId="0" xfId="0" applyFont="1" applyBorder="1" applyAlignment="1">
      <alignment horizontal="right" vertical="center"/>
    </xf>
    <xf numFmtId="0" fontId="64" fillId="0" borderId="19" xfId="0" applyFont="1" applyBorder="1" applyAlignment="1" applyProtection="1">
      <alignment horizontal="center" vertical="center"/>
      <protection locked="0"/>
    </xf>
    <xf numFmtId="180" fontId="68" fillId="0" borderId="20" xfId="0" applyNumberFormat="1" applyFont="1" applyBorder="1" applyAlignment="1" applyProtection="1">
      <alignment horizontal="right" vertical="center"/>
      <protection/>
    </xf>
    <xf numFmtId="178" fontId="62" fillId="0" borderId="21" xfId="0" applyNumberFormat="1" applyFont="1" applyBorder="1" applyAlignment="1" applyProtection="1">
      <alignment horizontal="left" vertical="center"/>
      <protection locked="0"/>
    </xf>
    <xf numFmtId="179" fontId="62" fillId="0" borderId="22" xfId="0" applyNumberFormat="1" applyFont="1" applyBorder="1" applyAlignment="1" applyProtection="1">
      <alignment vertical="center" shrinkToFit="1"/>
      <protection locked="0"/>
    </xf>
    <xf numFmtId="179" fontId="62" fillId="0" borderId="23" xfId="0" applyNumberFormat="1" applyFont="1" applyBorder="1" applyAlignment="1" applyProtection="1">
      <alignment vertical="center" shrinkToFit="1"/>
      <protection locked="0"/>
    </xf>
    <xf numFmtId="179" fontId="62" fillId="0" borderId="24" xfId="0" applyNumberFormat="1" applyFont="1" applyBorder="1" applyAlignment="1" applyProtection="1">
      <alignment vertical="center" shrinkToFit="1"/>
      <protection locked="0"/>
    </xf>
    <xf numFmtId="178" fontId="62" fillId="0" borderId="25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38" fontId="64" fillId="0" borderId="26" xfId="49" applyFont="1" applyBorder="1" applyAlignment="1" applyProtection="1">
      <alignment vertical="center"/>
      <protection/>
    </xf>
    <xf numFmtId="38" fontId="64" fillId="0" borderId="0" xfId="49" applyFont="1" applyBorder="1" applyAlignment="1" applyProtection="1">
      <alignment vertical="center"/>
      <protection/>
    </xf>
    <xf numFmtId="38" fontId="64" fillId="0" borderId="27" xfId="49" applyFont="1" applyBorder="1" applyAlignment="1" applyProtection="1">
      <alignment vertical="center"/>
      <protection locked="0"/>
    </xf>
    <xf numFmtId="38" fontId="64" fillId="0" borderId="27" xfId="49" applyFont="1" applyBorder="1" applyAlignment="1" applyProtection="1">
      <alignment vertical="center"/>
      <protection/>
    </xf>
    <xf numFmtId="0" fontId="64" fillId="0" borderId="28" xfId="0" applyFont="1" applyBorder="1" applyAlignment="1" applyProtection="1">
      <alignment horizontal="center" vertical="center"/>
      <protection locked="0"/>
    </xf>
    <xf numFmtId="0" fontId="64" fillId="0" borderId="29" xfId="0" applyFont="1" applyBorder="1" applyAlignment="1" applyProtection="1">
      <alignment horizontal="center" vertical="center"/>
      <protection locked="0"/>
    </xf>
    <xf numFmtId="0" fontId="64" fillId="0" borderId="30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 wrapText="1"/>
    </xf>
    <xf numFmtId="0" fontId="61" fillId="0" borderId="32" xfId="0" applyFont="1" applyBorder="1" applyAlignment="1">
      <alignment vertical="center" textRotation="255" wrapText="1"/>
    </xf>
    <xf numFmtId="0" fontId="62" fillId="0" borderId="33" xfId="0" applyFont="1" applyBorder="1" applyAlignment="1" applyProtection="1">
      <alignment horizontal="center" vertical="center"/>
      <protection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0" fontId="69" fillId="0" borderId="0" xfId="0" applyFont="1" applyAlignment="1" applyProtection="1">
      <alignment/>
      <protection/>
    </xf>
    <xf numFmtId="176" fontId="67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62" fillId="0" borderId="34" xfId="0" applyFont="1" applyBorder="1" applyAlignment="1" applyProtection="1">
      <alignment horizontal="left" vertical="center"/>
      <protection/>
    </xf>
    <xf numFmtId="0" fontId="62" fillId="0" borderId="35" xfId="0" applyFont="1" applyBorder="1" applyAlignment="1" applyProtection="1">
      <alignment horizontal="left" vertical="center"/>
      <protection/>
    </xf>
    <xf numFmtId="0" fontId="0" fillId="0" borderId="34" xfId="0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4" fillId="0" borderId="11" xfId="0" applyFont="1" applyBorder="1" applyAlignment="1" applyProtection="1">
      <alignment horizontal="left" vertical="center"/>
      <protection locked="0"/>
    </xf>
    <xf numFmtId="0" fontId="64" fillId="0" borderId="19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4" fillId="0" borderId="29" xfId="0" applyFont="1" applyBorder="1" applyAlignment="1" applyProtection="1">
      <alignment horizontal="left" vertical="center"/>
      <protection locked="0"/>
    </xf>
    <xf numFmtId="0" fontId="62" fillId="0" borderId="11" xfId="0" applyFont="1" applyBorder="1" applyAlignment="1" applyProtection="1">
      <alignment horizontal="center" vertical="center"/>
      <protection/>
    </xf>
    <xf numFmtId="0" fontId="73" fillId="0" borderId="44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66" fillId="0" borderId="13" xfId="0" applyFont="1" applyBorder="1" applyAlignment="1" applyProtection="1">
      <alignment horizontal="center" vertical="center"/>
      <protection/>
    </xf>
    <xf numFmtId="0" fontId="62" fillId="0" borderId="45" xfId="0" applyFont="1" applyBorder="1" applyAlignment="1" applyProtection="1">
      <alignment horizontal="left" vertical="center"/>
      <protection locked="0"/>
    </xf>
    <xf numFmtId="0" fontId="62" fillId="0" borderId="46" xfId="0" applyFont="1" applyBorder="1" applyAlignment="1" applyProtection="1">
      <alignment horizontal="left" vertical="center"/>
      <protection locked="0"/>
    </xf>
    <xf numFmtId="0" fontId="62" fillId="0" borderId="47" xfId="0" applyFont="1" applyBorder="1" applyAlignment="1" applyProtection="1">
      <alignment horizontal="left" vertical="center"/>
      <protection locked="0"/>
    </xf>
    <xf numFmtId="0" fontId="64" fillId="0" borderId="48" xfId="0" applyFont="1" applyBorder="1" applyAlignment="1" applyProtection="1">
      <alignment horizontal="left" vertical="center"/>
      <protection locked="0"/>
    </xf>
    <xf numFmtId="0" fontId="64" fillId="0" borderId="49" xfId="0" applyFont="1" applyBorder="1" applyAlignment="1" applyProtection="1">
      <alignment horizontal="left" vertical="center"/>
      <protection locked="0"/>
    </xf>
    <xf numFmtId="0" fontId="64" fillId="0" borderId="50" xfId="0" applyFont="1" applyBorder="1" applyAlignment="1" applyProtection="1">
      <alignment horizontal="left" vertical="center"/>
      <protection locked="0"/>
    </xf>
    <xf numFmtId="0" fontId="68" fillId="0" borderId="51" xfId="0" applyFont="1" applyBorder="1" applyAlignment="1" applyProtection="1">
      <alignment horizontal="left" wrapText="1"/>
      <protection/>
    </xf>
    <xf numFmtId="0" fontId="68" fillId="0" borderId="52" xfId="0" applyFont="1" applyBorder="1" applyAlignment="1" applyProtection="1">
      <alignment horizontal="left" wrapText="1"/>
      <protection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74" fillId="0" borderId="57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73" fillId="0" borderId="59" xfId="0" applyFont="1" applyBorder="1" applyAlignment="1" applyProtection="1">
      <alignment horizontal="left" vertical="center"/>
      <protection locked="0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62" xfId="0" applyBorder="1" applyAlignment="1">
      <alignment horizontal="left" vertical="center"/>
    </xf>
    <xf numFmtId="180" fontId="75" fillId="0" borderId="11" xfId="0" applyNumberFormat="1" applyFont="1" applyBorder="1" applyAlignment="1">
      <alignment horizontal="center" vertical="center"/>
    </xf>
    <xf numFmtId="180" fontId="75" fillId="0" borderId="6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textRotation="255"/>
    </xf>
    <xf numFmtId="180" fontId="75" fillId="0" borderId="62" xfId="0" applyNumberFormat="1" applyFont="1" applyBorder="1" applyAlignment="1">
      <alignment horizontal="center" vertical="center"/>
    </xf>
    <xf numFmtId="180" fontId="75" fillId="0" borderId="67" xfId="0" applyNumberFormat="1" applyFont="1" applyBorder="1" applyAlignment="1">
      <alignment horizontal="center" vertical="center"/>
    </xf>
    <xf numFmtId="0" fontId="64" fillId="0" borderId="28" xfId="0" applyFont="1" applyBorder="1" applyAlignment="1" applyProtection="1">
      <alignment horizontal="left" vertical="center"/>
      <protection locked="0"/>
    </xf>
    <xf numFmtId="0" fontId="64" fillId="0" borderId="18" xfId="0" applyFont="1" applyBorder="1" applyAlignment="1" applyProtection="1">
      <alignment horizontal="left" vertical="center"/>
      <protection locked="0"/>
    </xf>
    <xf numFmtId="180" fontId="75" fillId="0" borderId="17" xfId="0" applyNumberFormat="1" applyFont="1" applyBorder="1" applyAlignment="1">
      <alignment horizontal="center" vertical="center"/>
    </xf>
    <xf numFmtId="180" fontId="75" fillId="0" borderId="68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8" fontId="64" fillId="0" borderId="16" xfId="49" applyFont="1" applyBorder="1" applyAlignment="1" applyProtection="1">
      <alignment horizontal="center" vertical="center"/>
      <protection/>
    </xf>
    <xf numFmtId="38" fontId="64" fillId="0" borderId="72" xfId="49" applyFont="1" applyBorder="1" applyAlignment="1" applyProtection="1">
      <alignment horizontal="center" vertical="center"/>
      <protection/>
    </xf>
    <xf numFmtId="38" fontId="64" fillId="0" borderId="42" xfId="49" applyFont="1" applyBorder="1" applyAlignment="1" applyProtection="1">
      <alignment horizontal="center" vertical="center"/>
      <protection/>
    </xf>
    <xf numFmtId="0" fontId="66" fillId="0" borderId="73" xfId="0" applyFont="1" applyBorder="1" applyAlignment="1" applyProtection="1">
      <alignment horizontal="center" vertical="center" wrapText="1"/>
      <protection/>
    </xf>
    <xf numFmtId="0" fontId="66" fillId="0" borderId="59" xfId="0" applyFont="1" applyBorder="1" applyAlignment="1" applyProtection="1">
      <alignment horizontal="center" vertical="center"/>
      <protection/>
    </xf>
    <xf numFmtId="0" fontId="66" fillId="0" borderId="74" xfId="0" applyFont="1" applyBorder="1" applyAlignment="1" applyProtection="1">
      <alignment horizontal="center" vertical="center"/>
      <protection/>
    </xf>
    <xf numFmtId="0" fontId="74" fillId="0" borderId="75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77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180" fontId="75" fillId="0" borderId="59" xfId="0" applyNumberFormat="1" applyFont="1" applyBorder="1" applyAlignment="1">
      <alignment horizontal="center" vertical="center"/>
    </xf>
    <xf numFmtId="180" fontId="75" fillId="0" borderId="74" xfId="0" applyNumberFormat="1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72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vertical="center"/>
      <protection locked="0"/>
    </xf>
    <xf numFmtId="177" fontId="73" fillId="0" borderId="30" xfId="0" applyNumberFormat="1" applyFont="1" applyBorder="1" applyAlignment="1" applyProtection="1">
      <alignment horizontal="left" vertical="center"/>
      <protection locked="0"/>
    </xf>
    <xf numFmtId="177" fontId="73" fillId="0" borderId="27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76" fillId="0" borderId="11" xfId="0" applyNumberFormat="1" applyFont="1" applyBorder="1" applyAlignment="1" applyProtection="1">
      <alignment horizontal="center" vertical="center"/>
      <protection/>
    </xf>
    <xf numFmtId="180" fontId="76" fillId="0" borderId="63" xfId="0" applyNumberFormat="1" applyFont="1" applyBorder="1" applyAlignment="1" applyProtection="1">
      <alignment horizontal="center" vertical="center"/>
      <protection/>
    </xf>
    <xf numFmtId="180" fontId="76" fillId="0" borderId="62" xfId="0" applyNumberFormat="1" applyFont="1" applyBorder="1" applyAlignment="1" applyProtection="1">
      <alignment horizontal="center" vertical="center"/>
      <protection/>
    </xf>
    <xf numFmtId="180" fontId="76" fillId="0" borderId="67" xfId="0" applyNumberFormat="1" applyFont="1" applyBorder="1" applyAlignment="1" applyProtection="1">
      <alignment horizontal="center" vertical="center"/>
      <protection/>
    </xf>
    <xf numFmtId="38" fontId="64" fillId="0" borderId="16" xfId="49" applyFont="1" applyBorder="1" applyAlignment="1" applyProtection="1">
      <alignment horizontal="center" vertical="center"/>
      <protection locked="0"/>
    </xf>
    <xf numFmtId="38" fontId="64" fillId="0" borderId="72" xfId="49" applyFont="1" applyBorder="1" applyAlignment="1" applyProtection="1">
      <alignment horizontal="center" vertical="center"/>
      <protection locked="0"/>
    </xf>
    <xf numFmtId="38" fontId="64" fillId="0" borderId="42" xfId="49" applyFont="1" applyBorder="1" applyAlignment="1" applyProtection="1">
      <alignment horizontal="center" vertical="center"/>
      <protection locked="0"/>
    </xf>
    <xf numFmtId="38" fontId="64" fillId="0" borderId="78" xfId="49" applyFont="1" applyBorder="1" applyAlignment="1" applyProtection="1">
      <alignment horizontal="center" vertical="center"/>
      <protection locked="0"/>
    </xf>
    <xf numFmtId="38" fontId="64" fillId="0" borderId="79" xfId="49" applyFont="1" applyBorder="1" applyAlignment="1" applyProtection="1">
      <alignment horizontal="center" vertical="center"/>
      <protection locked="0"/>
    </xf>
    <xf numFmtId="38" fontId="64" fillId="0" borderId="80" xfId="49" applyFont="1" applyBorder="1" applyAlignment="1" applyProtection="1">
      <alignment horizontal="center" vertical="center"/>
      <protection locked="0"/>
    </xf>
    <xf numFmtId="180" fontId="77" fillId="0" borderId="56" xfId="0" applyNumberFormat="1" applyFont="1" applyBorder="1" applyAlignment="1">
      <alignment horizontal="center" vertical="center"/>
    </xf>
    <xf numFmtId="180" fontId="77" fillId="0" borderId="81" xfId="0" applyNumberFormat="1" applyFont="1" applyBorder="1" applyAlignment="1">
      <alignment horizontal="center" vertical="center"/>
    </xf>
    <xf numFmtId="0" fontId="64" fillId="0" borderId="82" xfId="0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left" vertical="center" wrapText="1"/>
      <protection locked="0"/>
    </xf>
    <xf numFmtId="0" fontId="64" fillId="0" borderId="43" xfId="0" applyFont="1" applyBorder="1" applyAlignment="1" applyProtection="1">
      <alignment horizontal="left" vertical="center" wrapText="1"/>
      <protection locked="0"/>
    </xf>
    <xf numFmtId="0" fontId="64" fillId="0" borderId="83" xfId="0" applyFont="1" applyBorder="1" applyAlignment="1" applyProtection="1">
      <alignment horizontal="left" vertical="center" wrapText="1"/>
      <protection locked="0"/>
    </xf>
    <xf numFmtId="0" fontId="0" fillId="0" borderId="84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4" fillId="0" borderId="78" xfId="0" applyFont="1" applyBorder="1" applyAlignment="1" applyProtection="1">
      <alignment horizontal="center" vertical="center"/>
      <protection locked="0"/>
    </xf>
    <xf numFmtId="0" fontId="64" fillId="0" borderId="79" xfId="0" applyFont="1" applyBorder="1" applyAlignment="1" applyProtection="1">
      <alignment horizontal="center" vertical="center"/>
      <protection locked="0"/>
    </xf>
    <xf numFmtId="0" fontId="64" fillId="0" borderId="86" xfId="0" applyFont="1" applyBorder="1" applyAlignment="1" applyProtection="1">
      <alignment horizontal="center" vertical="center"/>
      <protection locked="0"/>
    </xf>
    <xf numFmtId="38" fontId="64" fillId="0" borderId="69" xfId="49" applyFont="1" applyBorder="1" applyAlignment="1" applyProtection="1">
      <alignment horizontal="center" vertical="center"/>
      <protection/>
    </xf>
    <xf numFmtId="38" fontId="64" fillId="0" borderId="70" xfId="49" applyFont="1" applyBorder="1" applyAlignment="1" applyProtection="1">
      <alignment horizontal="center" vertical="center"/>
      <protection/>
    </xf>
    <xf numFmtId="38" fontId="64" fillId="0" borderId="87" xfId="49" applyFont="1" applyBorder="1" applyAlignment="1" applyProtection="1">
      <alignment horizontal="center" vertical="center"/>
      <protection/>
    </xf>
    <xf numFmtId="0" fontId="74" fillId="0" borderId="73" xfId="0" applyFont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64" fillId="0" borderId="69" xfId="0" applyFont="1" applyBorder="1" applyAlignment="1" applyProtection="1">
      <alignment horizontal="center" vertical="center"/>
      <protection locked="0"/>
    </xf>
    <xf numFmtId="0" fontId="64" fillId="0" borderId="70" xfId="0" applyFont="1" applyBorder="1" applyAlignment="1" applyProtection="1">
      <alignment horizontal="center" vertical="center"/>
      <protection locked="0"/>
    </xf>
    <xf numFmtId="0" fontId="64" fillId="0" borderId="7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285750</xdr:rowOff>
    </xdr:from>
    <xdr:to>
      <xdr:col>4</xdr:col>
      <xdr:colOff>76200</xdr:colOff>
      <xdr:row>20</xdr:row>
      <xdr:rowOff>342900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7625" y="7029450"/>
          <a:ext cx="1943100" cy="457200"/>
        </a:xfrm>
        <a:prstGeom prst="rect">
          <a:avLst/>
        </a:prstGeom>
        <a:solidFill>
          <a:srgbClr val="40404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ご自宅分お渡し方法　</a:t>
          </a:r>
        </a:p>
      </xdr:txBody>
    </xdr:sp>
    <xdr:clientData/>
  </xdr:twoCellAnchor>
  <xdr:twoCellAnchor>
    <xdr:from>
      <xdr:col>0</xdr:col>
      <xdr:colOff>104775</xdr:colOff>
      <xdr:row>21</xdr:row>
      <xdr:rowOff>19050</xdr:rowOff>
    </xdr:from>
    <xdr:to>
      <xdr:col>5</xdr:col>
      <xdr:colOff>238125</xdr:colOff>
      <xdr:row>23</xdr:row>
      <xdr:rowOff>76200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04775" y="7591425"/>
          <a:ext cx="2867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ご希望方法をクリックしてお選び下さい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66675</xdr:colOff>
      <xdr:row>24</xdr:row>
      <xdr:rowOff>57150</xdr:rowOff>
    </xdr:from>
    <xdr:to>
      <xdr:col>5</xdr:col>
      <xdr:colOff>238125</xdr:colOff>
      <xdr:row>27</xdr:row>
      <xdr:rowOff>266700</xdr:rowOff>
    </xdr:to>
    <xdr:sp>
      <xdr:nvSpPr>
        <xdr:cNvPr id="3" name="正方形/長方形 4"/>
        <xdr:cNvSpPr>
          <a:spLocks/>
        </xdr:cNvSpPr>
      </xdr:nvSpPr>
      <xdr:spPr>
        <a:xfrm>
          <a:off x="66675" y="8115300"/>
          <a:ext cx="2905125" cy="9810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95250</xdr:rowOff>
    </xdr:from>
    <xdr:to>
      <xdr:col>16</xdr:col>
      <xdr:colOff>838200</xdr:colOff>
      <xdr:row>2</xdr:row>
      <xdr:rowOff>95250</xdr:rowOff>
    </xdr:to>
    <xdr:pic>
      <xdr:nvPicPr>
        <xdr:cNvPr id="4" name="Picture 1" descr="img117"/>
        <xdr:cNvPicPr preferRelativeResize="1">
          <a:picLocks noChangeAspect="1"/>
        </xdr:cNvPicPr>
      </xdr:nvPicPr>
      <xdr:blipFill>
        <a:blip r:embed="rId1"/>
        <a:srcRect l="37002" t="7693" b="60139"/>
        <a:stretch>
          <a:fillRect/>
        </a:stretch>
      </xdr:blipFill>
      <xdr:spPr>
        <a:xfrm>
          <a:off x="7267575" y="257175"/>
          <a:ext cx="2095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12</xdr:row>
      <xdr:rowOff>47625</xdr:rowOff>
    </xdr:from>
    <xdr:to>
      <xdr:col>4</xdr:col>
      <xdr:colOff>752475</xdr:colOff>
      <xdr:row>12</xdr:row>
      <xdr:rowOff>247650</xdr:rowOff>
    </xdr:to>
    <xdr:sp>
      <xdr:nvSpPr>
        <xdr:cNvPr id="5" name="屈折矢印 30"/>
        <xdr:cNvSpPr>
          <a:spLocks/>
        </xdr:cNvSpPr>
      </xdr:nvSpPr>
      <xdr:spPr>
        <a:xfrm flipH="1">
          <a:off x="2209800" y="3790950"/>
          <a:ext cx="457200" cy="209550"/>
        </a:xfrm>
        <a:custGeom>
          <a:pathLst>
            <a:path h="204105" w="530677">
              <a:moveTo>
                <a:pt x="0" y="153079"/>
              </a:moveTo>
              <a:lnTo>
                <a:pt x="454138" y="153079"/>
              </a:lnTo>
              <a:lnTo>
                <a:pt x="454138" y="51026"/>
              </a:lnTo>
              <a:lnTo>
                <a:pt x="428625" y="51026"/>
              </a:lnTo>
              <a:lnTo>
                <a:pt x="479651" y="0"/>
              </a:lnTo>
              <a:lnTo>
                <a:pt x="530677" y="51026"/>
              </a:lnTo>
              <a:lnTo>
                <a:pt x="505164" y="51026"/>
              </a:lnTo>
              <a:lnTo>
                <a:pt x="505164" y="204105"/>
              </a:lnTo>
              <a:lnTo>
                <a:pt x="0" y="204105"/>
              </a:lnTo>
              <a:lnTo>
                <a:pt x="0" y="153079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476250</xdr:colOff>
      <xdr:row>8</xdr:row>
      <xdr:rowOff>76200</xdr:rowOff>
    </xdr:from>
    <xdr:to>
      <xdr:col>21</xdr:col>
      <xdr:colOff>352425</xdr:colOff>
      <xdr:row>16</xdr:row>
      <xdr:rowOff>180975</xdr:rowOff>
    </xdr:to>
    <xdr:sp>
      <xdr:nvSpPr>
        <xdr:cNvPr id="6" name="角丸四角形吹き出し 32"/>
        <xdr:cNvSpPr>
          <a:spLocks/>
        </xdr:cNvSpPr>
      </xdr:nvSpPr>
      <xdr:spPr>
        <a:xfrm>
          <a:off x="9915525" y="2124075"/>
          <a:ext cx="2562225" cy="3514725"/>
        </a:xfrm>
        <a:prstGeom prst="wedgeRoundRectCallout">
          <a:avLst>
            <a:gd name="adj1" fmla="val -65458"/>
            <a:gd name="adj2" fmla="val 26657"/>
          </a:avLst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590550</xdr:colOff>
      <xdr:row>8</xdr:row>
      <xdr:rowOff>428625</xdr:rowOff>
    </xdr:from>
    <xdr:to>
      <xdr:col>21</xdr:col>
      <xdr:colOff>285750</xdr:colOff>
      <xdr:row>15</xdr:row>
      <xdr:rowOff>352425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2476500"/>
          <a:ext cx="23812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18</xdr:row>
      <xdr:rowOff>76200</xdr:rowOff>
    </xdr:from>
    <xdr:to>
      <xdr:col>4</xdr:col>
      <xdr:colOff>781050</xdr:colOff>
      <xdr:row>18</xdr:row>
      <xdr:rowOff>276225</xdr:rowOff>
    </xdr:to>
    <xdr:sp>
      <xdr:nvSpPr>
        <xdr:cNvPr id="8" name="屈折矢印 40"/>
        <xdr:cNvSpPr>
          <a:spLocks/>
        </xdr:cNvSpPr>
      </xdr:nvSpPr>
      <xdr:spPr>
        <a:xfrm flipH="1">
          <a:off x="2228850" y="6391275"/>
          <a:ext cx="466725" cy="200025"/>
        </a:xfrm>
        <a:custGeom>
          <a:pathLst>
            <a:path h="204105" w="530677">
              <a:moveTo>
                <a:pt x="0" y="153079"/>
              </a:moveTo>
              <a:lnTo>
                <a:pt x="454138" y="153079"/>
              </a:lnTo>
              <a:lnTo>
                <a:pt x="454138" y="51026"/>
              </a:lnTo>
              <a:lnTo>
                <a:pt x="428625" y="51026"/>
              </a:lnTo>
              <a:lnTo>
                <a:pt x="479651" y="0"/>
              </a:lnTo>
              <a:lnTo>
                <a:pt x="530677" y="51026"/>
              </a:lnTo>
              <a:lnTo>
                <a:pt x="505164" y="51026"/>
              </a:lnTo>
              <a:lnTo>
                <a:pt x="505164" y="204105"/>
              </a:lnTo>
              <a:lnTo>
                <a:pt x="0" y="204105"/>
              </a:lnTo>
              <a:lnTo>
                <a:pt x="0" y="153079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79" zoomScaleNormal="79" zoomScalePageLayoutView="0" workbookViewId="0" topLeftCell="A1">
      <selection activeCell="R19" sqref="R18:R19"/>
    </sheetView>
  </sheetViews>
  <sheetFormatPr defaultColWidth="9.00390625" defaultRowHeight="15"/>
  <cols>
    <col min="1" max="1" width="6.00390625" style="21" customWidth="1"/>
    <col min="2" max="2" width="3.8515625" style="21" customWidth="1"/>
    <col min="3" max="3" width="16.00390625" style="21" customWidth="1"/>
    <col min="4" max="4" width="2.8515625" style="21" customWidth="1"/>
    <col min="5" max="5" width="12.28125" style="21" customWidth="1"/>
    <col min="6" max="6" width="20.28125" style="21" customWidth="1"/>
    <col min="7" max="8" width="6.140625" style="21" customWidth="1"/>
    <col min="9" max="9" width="4.140625" style="21" customWidth="1"/>
    <col min="10" max="12" width="7.140625" style="21" customWidth="1"/>
    <col min="13" max="13" width="2.7109375" style="21" customWidth="1"/>
    <col min="14" max="15" width="6.140625" style="21" customWidth="1"/>
    <col min="16" max="17" width="13.7109375" style="21" customWidth="1"/>
    <col min="18" max="18" width="13.28125" style="21" customWidth="1"/>
    <col min="19" max="16384" width="9.00390625" style="21" customWidth="1"/>
  </cols>
  <sheetData>
    <row r="1" ht="12.75">
      <c r="Q1" s="6" t="s">
        <v>45</v>
      </c>
    </row>
    <row r="2" spans="2:15" ht="42.75" customHeight="1">
      <c r="B2" s="68" t="s">
        <v>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4" ht="12.75">
      <c r="B3" s="16"/>
      <c r="C3" s="16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</row>
    <row r="4" spans="3:17" ht="15.75">
      <c r="C4" s="13" t="s">
        <v>131</v>
      </c>
      <c r="D4" s="63"/>
      <c r="E4" s="63" t="s">
        <v>152</v>
      </c>
      <c r="F4" s="13"/>
      <c r="G4" s="13"/>
      <c r="H4" s="13"/>
      <c r="K4" s="14"/>
      <c r="L4" s="15"/>
      <c r="N4" s="22"/>
      <c r="O4" s="3"/>
      <c r="P4" s="20"/>
      <c r="Q4" s="17" t="s">
        <v>46</v>
      </c>
    </row>
    <row r="5" spans="2:17" ht="12.75"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2"/>
      <c r="P5" s="2"/>
      <c r="Q5" s="30" t="s">
        <v>153</v>
      </c>
    </row>
    <row r="6" spans="2:17" ht="16.5" thickBot="1">
      <c r="B6" s="24" t="s">
        <v>20</v>
      </c>
      <c r="C6" s="24"/>
      <c r="D6" s="24"/>
      <c r="E6" s="24"/>
      <c r="F6" s="24"/>
      <c r="G6" s="24"/>
      <c r="H6" s="4"/>
      <c r="I6" s="4"/>
      <c r="J6" s="5"/>
      <c r="K6" s="5"/>
      <c r="L6" s="5"/>
      <c r="M6" s="5"/>
      <c r="N6" s="11" t="s">
        <v>6</v>
      </c>
      <c r="O6" s="11"/>
      <c r="P6" s="11"/>
      <c r="Q6" s="11"/>
    </row>
    <row r="7" spans="1:17" ht="14.25" customHeight="1" thickTop="1">
      <c r="A7" s="102" t="s">
        <v>4</v>
      </c>
      <c r="B7" s="72" t="s">
        <v>47</v>
      </c>
      <c r="C7" s="73"/>
      <c r="D7" s="59" t="s">
        <v>48</v>
      </c>
      <c r="E7" s="65" t="s">
        <v>49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ht="33.75" customHeight="1">
      <c r="A8" s="112"/>
      <c r="B8" s="74"/>
      <c r="C8" s="75"/>
      <c r="D8" s="160" t="s">
        <v>125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2"/>
    </row>
    <row r="9" spans="1:17" ht="33.75" customHeight="1">
      <c r="A9" s="112"/>
      <c r="B9" s="76" t="s">
        <v>3</v>
      </c>
      <c r="C9" s="77"/>
      <c r="D9" s="163" t="s">
        <v>126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5"/>
    </row>
    <row r="10" spans="1:17" ht="33.75" customHeight="1">
      <c r="A10" s="112"/>
      <c r="B10" s="78" t="s">
        <v>50</v>
      </c>
      <c r="C10" s="79"/>
      <c r="D10" s="82" t="s">
        <v>128</v>
      </c>
      <c r="E10" s="70"/>
      <c r="F10" s="70"/>
      <c r="G10" s="70"/>
      <c r="H10" s="70"/>
      <c r="I10" s="70"/>
      <c r="J10" s="83" t="s">
        <v>1</v>
      </c>
      <c r="K10" s="83"/>
      <c r="L10" s="70" t="s">
        <v>127</v>
      </c>
      <c r="M10" s="70"/>
      <c r="N10" s="70"/>
      <c r="O10" s="70"/>
      <c r="P10" s="70"/>
      <c r="Q10" s="71"/>
    </row>
    <row r="11" spans="1:17" ht="23.25" customHeight="1">
      <c r="A11" s="112"/>
      <c r="B11" s="110" t="s">
        <v>51</v>
      </c>
      <c r="C11" s="111"/>
      <c r="D11" s="87" t="s">
        <v>21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42.75" customHeight="1" thickBot="1">
      <c r="A12" s="103"/>
      <c r="B12" s="76" t="s">
        <v>52</v>
      </c>
      <c r="C12" s="77"/>
      <c r="D12" s="90" t="s">
        <v>18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3" t="s">
        <v>0</v>
      </c>
      <c r="Q12" s="94"/>
    </row>
    <row r="13" spans="2:17" ht="33.75" customHeight="1" thickBot="1" thickTop="1">
      <c r="B13" s="4"/>
      <c r="C13" s="4"/>
      <c r="D13" s="4"/>
      <c r="E13" s="4"/>
      <c r="F13" s="55" t="s">
        <v>55</v>
      </c>
      <c r="G13" s="4"/>
      <c r="H13" s="4"/>
      <c r="J13" s="55"/>
      <c r="K13" s="55"/>
      <c r="L13" s="95" t="s">
        <v>37</v>
      </c>
      <c r="M13" s="95"/>
      <c r="N13" s="95"/>
      <c r="O13" s="95"/>
      <c r="P13" s="95"/>
      <c r="Q13" s="95"/>
    </row>
    <row r="14" spans="1:17" ht="33.75" customHeight="1" thickTop="1">
      <c r="A14" s="102" t="s">
        <v>5</v>
      </c>
      <c r="B14" s="78" t="s">
        <v>38</v>
      </c>
      <c r="C14" s="79"/>
      <c r="D14" s="115" t="s">
        <v>127</v>
      </c>
      <c r="E14" s="116"/>
      <c r="F14" s="116"/>
      <c r="G14" s="116"/>
      <c r="H14" s="116"/>
      <c r="I14" s="116"/>
      <c r="J14" s="116"/>
      <c r="K14" s="116"/>
      <c r="L14" s="67" t="s">
        <v>53</v>
      </c>
      <c r="M14" s="67"/>
      <c r="N14" s="67"/>
      <c r="O14" s="67"/>
      <c r="P14" s="67"/>
      <c r="Q14" s="80"/>
    </row>
    <row r="15" spans="1:17" ht="33.75" customHeight="1">
      <c r="A15" s="112"/>
      <c r="B15" s="78" t="s">
        <v>14</v>
      </c>
      <c r="C15" s="79"/>
      <c r="D15" s="82" t="s">
        <v>128</v>
      </c>
      <c r="E15" s="99"/>
      <c r="F15" s="99"/>
      <c r="G15" s="99"/>
      <c r="H15" s="99"/>
      <c r="I15" s="99"/>
      <c r="J15" s="99"/>
      <c r="K15" s="99"/>
      <c r="L15" s="69" t="s">
        <v>7</v>
      </c>
      <c r="M15" s="69"/>
      <c r="N15" s="69"/>
      <c r="O15" s="69"/>
      <c r="P15" s="69"/>
      <c r="Q15" s="81"/>
    </row>
    <row r="16" spans="1:17" ht="33.75" customHeight="1" thickBot="1">
      <c r="A16" s="112"/>
      <c r="B16" s="72" t="s">
        <v>15</v>
      </c>
      <c r="C16" s="73"/>
      <c r="D16" s="106"/>
      <c r="E16" s="107"/>
      <c r="F16" s="107"/>
      <c r="G16" s="107"/>
      <c r="H16" s="107"/>
      <c r="I16" s="107"/>
      <c r="J16" s="107"/>
      <c r="K16" s="107"/>
      <c r="L16" s="96" t="s">
        <v>39</v>
      </c>
      <c r="M16" s="96"/>
      <c r="N16" s="96"/>
      <c r="O16" s="96"/>
      <c r="P16" s="96"/>
      <c r="Q16" s="105"/>
    </row>
    <row r="17" spans="1:17" ht="33.75" customHeight="1">
      <c r="A17" s="102" t="s">
        <v>40</v>
      </c>
      <c r="B17" s="78" t="s">
        <v>41</v>
      </c>
      <c r="C17" s="79"/>
      <c r="D17" s="84" t="s">
        <v>42</v>
      </c>
      <c r="E17" s="85"/>
      <c r="F17" s="85"/>
      <c r="G17" s="85"/>
      <c r="H17" s="85"/>
      <c r="I17" s="85"/>
      <c r="J17" s="86" t="s">
        <v>16</v>
      </c>
      <c r="K17" s="86"/>
      <c r="L17" s="104" t="s">
        <v>54</v>
      </c>
      <c r="M17" s="104"/>
      <c r="N17" s="104"/>
      <c r="O17" s="104"/>
      <c r="P17" s="104"/>
      <c r="Q17" s="57" t="s">
        <v>43</v>
      </c>
    </row>
    <row r="18" spans="1:17" ht="33.75" customHeight="1" thickBot="1">
      <c r="A18" s="103"/>
      <c r="B18" s="78" t="s">
        <v>44</v>
      </c>
      <c r="C18" s="79"/>
      <c r="D18" s="144" t="s">
        <v>129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58"/>
    </row>
    <row r="19" spans="2:17" ht="33.75" customHeight="1" thickTop="1">
      <c r="B19" s="4"/>
      <c r="C19" s="4"/>
      <c r="D19" s="4"/>
      <c r="E19" s="4"/>
      <c r="F19" s="56" t="s">
        <v>56</v>
      </c>
      <c r="G19" s="4"/>
      <c r="H19" s="4"/>
      <c r="J19" s="56"/>
      <c r="K19" s="56"/>
      <c r="L19" s="7"/>
      <c r="M19" s="7"/>
      <c r="N19" s="8"/>
      <c r="O19" s="1"/>
      <c r="P19" s="1"/>
      <c r="Q19" s="1"/>
    </row>
    <row r="20" spans="3:17" ht="31.5" customHeight="1" thickBot="1">
      <c r="C20" s="4"/>
      <c r="D20" s="4"/>
      <c r="E20" s="4"/>
      <c r="F20" s="4"/>
      <c r="G20" s="7" t="s">
        <v>25</v>
      </c>
      <c r="H20" s="7"/>
      <c r="I20" s="7"/>
      <c r="J20" s="7"/>
      <c r="K20" s="7"/>
      <c r="L20" s="8"/>
      <c r="M20" s="8"/>
      <c r="N20" s="8"/>
      <c r="O20" s="1"/>
      <c r="P20" s="1"/>
      <c r="Q20" s="1"/>
    </row>
    <row r="21" spans="3:17" ht="33.75" customHeight="1">
      <c r="C21" s="4"/>
      <c r="D21" s="4"/>
      <c r="E21" s="4"/>
      <c r="F21" s="4"/>
      <c r="G21" s="7"/>
      <c r="H21" s="7"/>
      <c r="I21" s="7"/>
      <c r="J21" s="7"/>
      <c r="K21" s="7"/>
      <c r="N21" s="125" t="s">
        <v>33</v>
      </c>
      <c r="O21" s="126"/>
      <c r="P21" s="126"/>
      <c r="Q21" s="127"/>
    </row>
    <row r="22" spans="3:17" ht="12.75">
      <c r="C22" s="4"/>
      <c r="D22" s="4"/>
      <c r="E22" s="4"/>
      <c r="F22" s="4"/>
      <c r="G22" s="7"/>
      <c r="H22" s="7"/>
      <c r="I22" s="7"/>
      <c r="J22" s="7"/>
      <c r="K22" s="7"/>
      <c r="N22" s="43"/>
      <c r="O22" s="12"/>
      <c r="P22" s="148"/>
      <c r="Q22" s="149"/>
    </row>
    <row r="23" spans="3:17" ht="12.75">
      <c r="C23" s="4"/>
      <c r="D23" s="4"/>
      <c r="E23" s="4"/>
      <c r="F23" s="4"/>
      <c r="G23" s="7"/>
      <c r="H23" s="7"/>
      <c r="I23" s="7"/>
      <c r="J23" s="7"/>
      <c r="K23" s="7"/>
      <c r="N23" s="44"/>
      <c r="O23" s="42"/>
      <c r="P23" s="148"/>
      <c r="Q23" s="149"/>
    </row>
    <row r="24" spans="3:17" ht="12.75">
      <c r="C24" s="4"/>
      <c r="D24" s="4"/>
      <c r="E24" s="4"/>
      <c r="F24" s="4"/>
      <c r="G24" s="7"/>
      <c r="H24" s="7"/>
      <c r="I24" s="7"/>
      <c r="J24" s="7"/>
      <c r="K24" s="7"/>
      <c r="N24" s="44"/>
      <c r="O24" s="42"/>
      <c r="P24" s="148"/>
      <c r="Q24" s="149"/>
    </row>
    <row r="25" spans="3:17" ht="13.5">
      <c r="C25" s="4"/>
      <c r="D25" s="4"/>
      <c r="E25" s="4"/>
      <c r="F25" s="4"/>
      <c r="G25" s="7"/>
      <c r="H25" s="7"/>
      <c r="I25" s="7"/>
      <c r="J25" s="7"/>
      <c r="K25" s="7"/>
      <c r="N25" s="44"/>
      <c r="O25" s="42"/>
      <c r="P25" s="148"/>
      <c r="Q25" s="149"/>
    </row>
    <row r="26" spans="3:17" ht="14.25" thickBot="1">
      <c r="C26" s="4"/>
      <c r="D26" s="4"/>
      <c r="E26" s="4"/>
      <c r="F26" s="4"/>
      <c r="G26" s="7"/>
      <c r="H26" s="7"/>
      <c r="I26" s="7"/>
      <c r="J26" s="7"/>
      <c r="K26" s="7"/>
      <c r="N26" s="45"/>
      <c r="O26" s="46"/>
      <c r="P26" s="150"/>
      <c r="Q26" s="151"/>
    </row>
    <row r="27" spans="3:17" ht="33" customHeight="1">
      <c r="C27" s="4"/>
      <c r="D27" s="4"/>
      <c r="E27" s="4"/>
      <c r="F27" s="4"/>
      <c r="G27" s="174" t="s">
        <v>31</v>
      </c>
      <c r="H27" s="175"/>
      <c r="I27" s="139">
        <f>SUMIF(B33:B42,B31,Q33:Q42)</f>
        <v>0</v>
      </c>
      <c r="J27" s="139"/>
      <c r="K27" s="139"/>
      <c r="L27" s="140"/>
      <c r="M27" s="38"/>
      <c r="N27" s="100" t="s">
        <v>26</v>
      </c>
      <c r="O27" s="101"/>
      <c r="P27" s="139">
        <f>SUMIF(B33:B42,"",Q33:Q42)+P22</f>
        <v>1000</v>
      </c>
      <c r="Q27" s="140"/>
    </row>
    <row r="28" spans="3:17" ht="33" customHeight="1">
      <c r="C28" s="4"/>
      <c r="D28" s="4"/>
      <c r="E28" s="4"/>
      <c r="F28" s="4"/>
      <c r="G28" s="135" t="s">
        <v>27</v>
      </c>
      <c r="H28" s="136"/>
      <c r="I28" s="108">
        <f>INT(I27*0.08)</f>
        <v>0</v>
      </c>
      <c r="J28" s="108"/>
      <c r="K28" s="108"/>
      <c r="L28" s="109"/>
      <c r="M28" s="38"/>
      <c r="N28" s="128" t="s">
        <v>30</v>
      </c>
      <c r="O28" s="129"/>
      <c r="P28" s="108">
        <f>INT(P27*0.1)</f>
        <v>100</v>
      </c>
      <c r="Q28" s="109"/>
    </row>
    <row r="29" spans="1:17" ht="33" customHeight="1" thickBot="1">
      <c r="A29" s="166" t="s">
        <v>32</v>
      </c>
      <c r="B29" s="166"/>
      <c r="C29" s="166"/>
      <c r="D29" s="166"/>
      <c r="E29" s="166"/>
      <c r="F29" s="167"/>
      <c r="G29" s="137" t="s">
        <v>34</v>
      </c>
      <c r="H29" s="138"/>
      <c r="I29" s="113">
        <f>I27+I28</f>
        <v>0</v>
      </c>
      <c r="J29" s="113"/>
      <c r="K29" s="113"/>
      <c r="L29" s="114"/>
      <c r="M29" s="38"/>
      <c r="N29" s="130" t="s">
        <v>35</v>
      </c>
      <c r="O29" s="131"/>
      <c r="P29" s="117">
        <f>P27+P28</f>
        <v>1100</v>
      </c>
      <c r="Q29" s="118"/>
    </row>
    <row r="30" spans="4:17" ht="33" customHeight="1" thickBot="1" thickTop="1">
      <c r="D30" s="4"/>
      <c r="E30" s="4"/>
      <c r="F30" s="39"/>
      <c r="J30" s="20"/>
      <c r="K30" s="20"/>
      <c r="L30" s="20"/>
      <c r="M30" s="20"/>
      <c r="N30" s="97" t="s">
        <v>36</v>
      </c>
      <c r="O30" s="98"/>
      <c r="P30" s="158">
        <f>I29+P29+Q43</f>
        <v>1100</v>
      </c>
      <c r="Q30" s="159"/>
    </row>
    <row r="31" spans="2:14" ht="20.25" customHeight="1" thickTop="1">
      <c r="B31" s="60" t="s">
        <v>29</v>
      </c>
      <c r="C31" s="61" t="s">
        <v>28</v>
      </c>
      <c r="D31" s="10"/>
      <c r="E31" s="10"/>
      <c r="F31" s="62" t="s">
        <v>57</v>
      </c>
      <c r="G31" s="10"/>
      <c r="H31" s="10"/>
      <c r="I31" s="10"/>
      <c r="J31" s="5"/>
      <c r="K31" s="5"/>
      <c r="L31" s="5"/>
      <c r="M31" s="5"/>
      <c r="N31" s="5"/>
    </row>
    <row r="32" spans="1:17" ht="27" customHeight="1" thickBot="1">
      <c r="A32" s="47"/>
      <c r="C32" s="26" t="s">
        <v>9</v>
      </c>
      <c r="D32" s="119" t="s">
        <v>10</v>
      </c>
      <c r="E32" s="120"/>
      <c r="F32" s="120"/>
      <c r="G32" s="120"/>
      <c r="H32" s="120"/>
      <c r="I32" s="121"/>
      <c r="J32" s="27" t="s">
        <v>11</v>
      </c>
      <c r="K32" s="27" t="s">
        <v>12</v>
      </c>
      <c r="L32" s="28" t="s">
        <v>13</v>
      </c>
      <c r="M32" s="132" t="s">
        <v>22</v>
      </c>
      <c r="N32" s="133"/>
      <c r="O32" s="134"/>
      <c r="P32" s="35" t="s">
        <v>23</v>
      </c>
      <c r="Q32" s="36" t="s">
        <v>24</v>
      </c>
    </row>
    <row r="33" spans="1:17" ht="35.25" customHeight="1" thickTop="1">
      <c r="A33" s="25">
        <v>1</v>
      </c>
      <c r="B33" s="40"/>
      <c r="C33" s="52" t="s">
        <v>19</v>
      </c>
      <c r="D33" s="168" t="s">
        <v>130</v>
      </c>
      <c r="E33" s="169"/>
      <c r="F33" s="169"/>
      <c r="G33" s="169"/>
      <c r="H33" s="169"/>
      <c r="I33" s="170"/>
      <c r="J33" s="29">
        <v>1</v>
      </c>
      <c r="K33" s="29"/>
      <c r="L33" s="32">
        <f>IF(J33+K33=0,"",J33+K33)</f>
        <v>1</v>
      </c>
      <c r="M33" s="155">
        <v>1000</v>
      </c>
      <c r="N33" s="156"/>
      <c r="O33" s="157"/>
      <c r="P33" s="23"/>
      <c r="Q33" s="31">
        <f aca="true" t="shared" si="0" ref="Q33:Q42">IF(M33="","",IF(P33="",L33*M33,L33*P33))</f>
        <v>1000</v>
      </c>
    </row>
    <row r="34" spans="1:17" ht="35.25" customHeight="1">
      <c r="A34" s="25">
        <v>2</v>
      </c>
      <c r="B34" s="37"/>
      <c r="C34" s="53"/>
      <c r="D34" s="141"/>
      <c r="E34" s="142"/>
      <c r="F34" s="142"/>
      <c r="G34" s="142"/>
      <c r="H34" s="142"/>
      <c r="I34" s="143"/>
      <c r="J34" s="9"/>
      <c r="K34" s="9"/>
      <c r="L34" s="33">
        <f>IF(J34+K34=0,"",J34+K34)</f>
      </c>
      <c r="M34" s="122"/>
      <c r="N34" s="123"/>
      <c r="O34" s="124"/>
      <c r="P34" s="23"/>
      <c r="Q34" s="31">
        <f t="shared" si="0"/>
      </c>
    </row>
    <row r="35" spans="1:17" ht="35.25" customHeight="1">
      <c r="A35" s="25">
        <v>3</v>
      </c>
      <c r="B35" s="37"/>
      <c r="C35" s="53"/>
      <c r="D35" s="141"/>
      <c r="E35" s="142"/>
      <c r="F35" s="142"/>
      <c r="G35" s="142"/>
      <c r="H35" s="142"/>
      <c r="I35" s="143"/>
      <c r="J35" s="9"/>
      <c r="K35" s="9"/>
      <c r="L35" s="33">
        <f aca="true" t="shared" si="1" ref="L35:L43">IF(J35+K35=0,"",J35+K35)</f>
      </c>
      <c r="M35" s="152"/>
      <c r="N35" s="153"/>
      <c r="O35" s="154"/>
      <c r="P35" s="23"/>
      <c r="Q35" s="31">
        <f t="shared" si="0"/>
      </c>
    </row>
    <row r="36" spans="1:17" ht="35.25" customHeight="1">
      <c r="A36" s="25">
        <v>4</v>
      </c>
      <c r="B36" s="37"/>
      <c r="C36" s="53"/>
      <c r="D36" s="141"/>
      <c r="E36" s="142"/>
      <c r="F36" s="142"/>
      <c r="G36" s="142"/>
      <c r="H36" s="142"/>
      <c r="I36" s="143"/>
      <c r="J36" s="9"/>
      <c r="K36" s="9"/>
      <c r="L36" s="33">
        <f t="shared" si="1"/>
      </c>
      <c r="M36" s="122"/>
      <c r="N36" s="123"/>
      <c r="O36" s="124"/>
      <c r="P36" s="23"/>
      <c r="Q36" s="31">
        <f t="shared" si="0"/>
      </c>
    </row>
    <row r="37" spans="1:17" ht="35.25" customHeight="1">
      <c r="A37" s="25">
        <v>5</v>
      </c>
      <c r="B37" s="37"/>
      <c r="C37" s="53"/>
      <c r="D37" s="141"/>
      <c r="E37" s="142"/>
      <c r="F37" s="142"/>
      <c r="G37" s="142"/>
      <c r="H37" s="142"/>
      <c r="I37" s="143"/>
      <c r="J37" s="9"/>
      <c r="K37" s="9"/>
      <c r="L37" s="33">
        <f t="shared" si="1"/>
      </c>
      <c r="M37" s="152"/>
      <c r="N37" s="153"/>
      <c r="O37" s="154"/>
      <c r="P37" s="23"/>
      <c r="Q37" s="31">
        <f t="shared" si="0"/>
      </c>
    </row>
    <row r="38" spans="1:17" ht="35.25" customHeight="1">
      <c r="A38" s="25">
        <v>6</v>
      </c>
      <c r="B38" s="37"/>
      <c r="C38" s="53"/>
      <c r="D38" s="141"/>
      <c r="E38" s="142"/>
      <c r="F38" s="142"/>
      <c r="G38" s="142"/>
      <c r="H38" s="142"/>
      <c r="I38" s="143"/>
      <c r="J38" s="9"/>
      <c r="K38" s="9"/>
      <c r="L38" s="33">
        <f t="shared" si="1"/>
      </c>
      <c r="M38" s="122"/>
      <c r="N38" s="123"/>
      <c r="O38" s="124"/>
      <c r="P38" s="23"/>
      <c r="Q38" s="31">
        <f t="shared" si="0"/>
      </c>
    </row>
    <row r="39" spans="1:17" ht="35.25" customHeight="1">
      <c r="A39" s="25">
        <v>7</v>
      </c>
      <c r="B39" s="37"/>
      <c r="C39" s="53"/>
      <c r="D39" s="141"/>
      <c r="E39" s="142"/>
      <c r="F39" s="142"/>
      <c r="G39" s="142"/>
      <c r="H39" s="142"/>
      <c r="I39" s="143"/>
      <c r="J39" s="9"/>
      <c r="K39" s="9"/>
      <c r="L39" s="33">
        <f t="shared" si="1"/>
      </c>
      <c r="M39" s="122"/>
      <c r="N39" s="123"/>
      <c r="O39" s="124"/>
      <c r="P39" s="23"/>
      <c r="Q39" s="31">
        <f t="shared" si="0"/>
      </c>
    </row>
    <row r="40" spans="1:17" ht="35.25" customHeight="1">
      <c r="A40" s="25">
        <v>8</v>
      </c>
      <c r="B40" s="37"/>
      <c r="C40" s="53"/>
      <c r="D40" s="141"/>
      <c r="E40" s="142"/>
      <c r="F40" s="142"/>
      <c r="G40" s="142"/>
      <c r="H40" s="142"/>
      <c r="I40" s="143"/>
      <c r="J40" s="9"/>
      <c r="K40" s="9"/>
      <c r="L40" s="33">
        <f t="shared" si="1"/>
      </c>
      <c r="M40" s="122"/>
      <c r="N40" s="123"/>
      <c r="O40" s="124"/>
      <c r="P40" s="23"/>
      <c r="Q40" s="31">
        <f t="shared" si="0"/>
      </c>
    </row>
    <row r="41" spans="1:17" ht="35.25" customHeight="1">
      <c r="A41" s="25">
        <v>9</v>
      </c>
      <c r="B41" s="37"/>
      <c r="C41" s="53"/>
      <c r="D41" s="141"/>
      <c r="E41" s="142"/>
      <c r="F41" s="142"/>
      <c r="G41" s="142"/>
      <c r="H41" s="142"/>
      <c r="I41" s="143"/>
      <c r="J41" s="9"/>
      <c r="K41" s="9"/>
      <c r="L41" s="33">
        <f t="shared" si="1"/>
      </c>
      <c r="M41" s="122"/>
      <c r="N41" s="123"/>
      <c r="O41" s="124"/>
      <c r="P41" s="23"/>
      <c r="Q41" s="31">
        <f t="shared" si="0"/>
      </c>
    </row>
    <row r="42" spans="1:17" ht="35.25" customHeight="1" thickBot="1">
      <c r="A42" s="25">
        <v>10</v>
      </c>
      <c r="B42" s="37"/>
      <c r="C42" s="54"/>
      <c r="D42" s="176"/>
      <c r="E42" s="177"/>
      <c r="F42" s="177"/>
      <c r="G42" s="177"/>
      <c r="H42" s="177"/>
      <c r="I42" s="178"/>
      <c r="J42" s="50"/>
      <c r="K42" s="50"/>
      <c r="L42" s="51">
        <f t="shared" si="1"/>
      </c>
      <c r="M42" s="171"/>
      <c r="N42" s="172"/>
      <c r="O42" s="173"/>
      <c r="P42" s="23"/>
      <c r="Q42" s="31">
        <f t="shared" si="0"/>
      </c>
    </row>
    <row r="43" spans="4:17" ht="33.75" customHeight="1" thickTop="1">
      <c r="D43" s="30"/>
      <c r="E43" s="30"/>
      <c r="J43" s="18">
        <f>SUM(J33:J42)</f>
        <v>1</v>
      </c>
      <c r="K43" s="19">
        <f>SUM(K33:K42)</f>
        <v>0</v>
      </c>
      <c r="L43" s="34">
        <f t="shared" si="1"/>
        <v>1</v>
      </c>
      <c r="M43" s="48"/>
      <c r="N43" s="49"/>
      <c r="O43" s="146"/>
      <c r="P43" s="147"/>
      <c r="Q43" s="41"/>
    </row>
    <row r="44" ht="33.75" customHeight="1"/>
    <row r="45" ht="33.75" customHeight="1"/>
    <row r="46" ht="33.75" customHeight="1"/>
    <row r="47" ht="34.5" customHeight="1"/>
  </sheetData>
  <sheetProtection/>
  <mergeCells count="77">
    <mergeCell ref="M42:O42"/>
    <mergeCell ref="G27:H27"/>
    <mergeCell ref="D40:I40"/>
    <mergeCell ref="D41:I41"/>
    <mergeCell ref="P27:Q27"/>
    <mergeCell ref="P28:Q28"/>
    <mergeCell ref="D42:I42"/>
    <mergeCell ref="D35:I35"/>
    <mergeCell ref="D36:I36"/>
    <mergeCell ref="M40:O40"/>
    <mergeCell ref="M41:O41"/>
    <mergeCell ref="M39:O39"/>
    <mergeCell ref="A7:A12"/>
    <mergeCell ref="D8:Q8"/>
    <mergeCell ref="D9:Q9"/>
    <mergeCell ref="D37:I37"/>
    <mergeCell ref="D38:I38"/>
    <mergeCell ref="D39:I39"/>
    <mergeCell ref="A29:F29"/>
    <mergeCell ref="D33:I33"/>
    <mergeCell ref="D34:I34"/>
    <mergeCell ref="D18:P18"/>
    <mergeCell ref="O43:P43"/>
    <mergeCell ref="P22:Q26"/>
    <mergeCell ref="M34:O34"/>
    <mergeCell ref="M35:O35"/>
    <mergeCell ref="M36:O36"/>
    <mergeCell ref="M37:O37"/>
    <mergeCell ref="M33:O33"/>
    <mergeCell ref="P30:Q30"/>
    <mergeCell ref="P29:Q29"/>
    <mergeCell ref="D32:I32"/>
    <mergeCell ref="M38:O38"/>
    <mergeCell ref="N21:Q21"/>
    <mergeCell ref="N28:O28"/>
    <mergeCell ref="N29:O29"/>
    <mergeCell ref="M32:O32"/>
    <mergeCell ref="G28:H28"/>
    <mergeCell ref="G29:H29"/>
    <mergeCell ref="I27:L27"/>
    <mergeCell ref="I28:L28"/>
    <mergeCell ref="B11:C11"/>
    <mergeCell ref="B12:C12"/>
    <mergeCell ref="B14:C14"/>
    <mergeCell ref="A14:A16"/>
    <mergeCell ref="I29:L29"/>
    <mergeCell ref="D14:K14"/>
    <mergeCell ref="N30:O30"/>
    <mergeCell ref="D15:K15"/>
    <mergeCell ref="N27:O27"/>
    <mergeCell ref="A17:A18"/>
    <mergeCell ref="L17:P17"/>
    <mergeCell ref="B16:C16"/>
    <mergeCell ref="B17:C17"/>
    <mergeCell ref="B18:C18"/>
    <mergeCell ref="N16:Q16"/>
    <mergeCell ref="D16:K16"/>
    <mergeCell ref="D10:I10"/>
    <mergeCell ref="J10:K10"/>
    <mergeCell ref="D17:I17"/>
    <mergeCell ref="J17:K17"/>
    <mergeCell ref="B15:C15"/>
    <mergeCell ref="D11:Q11"/>
    <mergeCell ref="D12:O12"/>
    <mergeCell ref="P12:Q12"/>
    <mergeCell ref="L13:Q13"/>
    <mergeCell ref="L16:M16"/>
    <mergeCell ref="E7:Q7"/>
    <mergeCell ref="L14:M14"/>
    <mergeCell ref="B2:O2"/>
    <mergeCell ref="L15:M15"/>
    <mergeCell ref="L10:Q10"/>
    <mergeCell ref="B7:C8"/>
    <mergeCell ref="B9:C9"/>
    <mergeCell ref="B10:C10"/>
    <mergeCell ref="N14:Q14"/>
    <mergeCell ref="N15:Q15"/>
  </mergeCells>
  <dataValidations count="2">
    <dataValidation allowBlank="1" showInputMessage="1" showErrorMessage="1" imeMode="off" sqref="J33:K42 C33:C42 N43 L33:L43 M38:M43 M34 M36 D14:D16 E4 K4 D10 D18 L10"/>
    <dataValidation allowBlank="1" showInputMessage="1" showErrorMessage="1" imeMode="hiragana" sqref="P33:P42 B33:B42 D33:E42 G20:I26 F13 F19 D8:D9 D11:D12 D17 L17"/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0" verticalDpi="1200" orientation="portrait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G21" sqref="G21"/>
    </sheetView>
  </sheetViews>
  <sheetFormatPr defaultColWidth="9.00390625" defaultRowHeight="15"/>
  <cols>
    <col min="1" max="16384" width="9.00390625" style="21" customWidth="1"/>
  </cols>
  <sheetData>
    <row r="1" spans="1:9" ht="12.75">
      <c r="A1" s="21" t="s">
        <v>58</v>
      </c>
      <c r="E1" s="21" t="s">
        <v>7</v>
      </c>
      <c r="I1" s="21" t="s">
        <v>59</v>
      </c>
    </row>
    <row r="2" spans="1:9" ht="12.75">
      <c r="A2" s="21" t="s">
        <v>17</v>
      </c>
      <c r="E2" s="21" t="s">
        <v>17</v>
      </c>
      <c r="I2" s="21" t="s">
        <v>17</v>
      </c>
    </row>
    <row r="3" spans="1:9" ht="12.75">
      <c r="A3" s="21" t="s">
        <v>60</v>
      </c>
      <c r="E3" s="21" t="s">
        <v>149</v>
      </c>
      <c r="I3" s="21" t="s">
        <v>8</v>
      </c>
    </row>
    <row r="4" spans="1:9" ht="12.75">
      <c r="A4" s="21" t="s">
        <v>61</v>
      </c>
      <c r="E4" s="21" t="s">
        <v>62</v>
      </c>
      <c r="I4" s="21" t="s">
        <v>60</v>
      </c>
    </row>
    <row r="5" spans="1:9" ht="12.75">
      <c r="A5" s="21" t="s">
        <v>63</v>
      </c>
      <c r="E5" s="21" t="s">
        <v>64</v>
      </c>
      <c r="I5" s="21" t="s">
        <v>65</v>
      </c>
    </row>
    <row r="6" spans="1:9" ht="12.75">
      <c r="A6" s="21" t="s">
        <v>66</v>
      </c>
      <c r="E6" s="21" t="s">
        <v>67</v>
      </c>
      <c r="I6" s="21" t="s">
        <v>68</v>
      </c>
    </row>
    <row r="7" spans="1:9" ht="12.75">
      <c r="A7" s="21" t="s">
        <v>69</v>
      </c>
      <c r="E7" s="21" t="s">
        <v>70</v>
      </c>
      <c r="I7" s="21" t="s">
        <v>71</v>
      </c>
    </row>
    <row r="8" spans="1:9" ht="12.75">
      <c r="A8" s="21" t="s">
        <v>72</v>
      </c>
      <c r="E8" s="21" t="s">
        <v>73</v>
      </c>
      <c r="I8" s="21" t="s">
        <v>74</v>
      </c>
    </row>
    <row r="9" spans="1:9" ht="12.75">
      <c r="A9" s="21" t="s">
        <v>75</v>
      </c>
      <c r="E9" s="21" t="s">
        <v>76</v>
      </c>
      <c r="I9" s="21" t="s">
        <v>77</v>
      </c>
    </row>
    <row r="10" spans="1:9" ht="12.75">
      <c r="A10" s="21" t="s">
        <v>78</v>
      </c>
      <c r="E10" s="21" t="s">
        <v>79</v>
      </c>
      <c r="I10" s="21" t="s">
        <v>80</v>
      </c>
    </row>
    <row r="11" spans="1:9" ht="12.75">
      <c r="A11" s="21" t="s">
        <v>154</v>
      </c>
      <c r="E11" s="21" t="s">
        <v>81</v>
      </c>
      <c r="I11" s="21" t="s">
        <v>82</v>
      </c>
    </row>
    <row r="12" spans="1:9" ht="12.75">
      <c r="A12" s="21" t="s">
        <v>156</v>
      </c>
      <c r="E12" s="21" t="s">
        <v>83</v>
      </c>
      <c r="I12" s="21" t="s">
        <v>84</v>
      </c>
    </row>
    <row r="13" spans="1:9" ht="12.75">
      <c r="A13" s="21" t="s">
        <v>158</v>
      </c>
      <c r="E13" s="21" t="s">
        <v>85</v>
      </c>
      <c r="I13" s="21" t="s">
        <v>86</v>
      </c>
    </row>
    <row r="14" spans="1:9" ht="12.75">
      <c r="A14" s="21" t="s">
        <v>157</v>
      </c>
      <c r="E14" s="21" t="s">
        <v>87</v>
      </c>
      <c r="I14" s="21" t="s">
        <v>88</v>
      </c>
    </row>
    <row r="15" spans="1:9" ht="12.75">
      <c r="A15" s="21" t="s">
        <v>159</v>
      </c>
      <c r="E15" s="21" t="s">
        <v>89</v>
      </c>
      <c r="I15" s="21" t="s">
        <v>90</v>
      </c>
    </row>
    <row r="16" spans="1:9" ht="12.75">
      <c r="A16" s="21" t="s">
        <v>91</v>
      </c>
      <c r="E16" s="21" t="s">
        <v>92</v>
      </c>
      <c r="I16" s="21" t="s">
        <v>93</v>
      </c>
    </row>
    <row r="17" spans="1:9" ht="12.75">
      <c r="A17" s="21" t="s">
        <v>94</v>
      </c>
      <c r="E17" s="21" t="s">
        <v>95</v>
      </c>
      <c r="I17" s="21" t="s">
        <v>96</v>
      </c>
    </row>
    <row r="18" spans="1:9" ht="12.75">
      <c r="A18" s="21" t="s">
        <v>97</v>
      </c>
      <c r="E18" s="21" t="s">
        <v>161</v>
      </c>
      <c r="I18" s="21" t="s">
        <v>98</v>
      </c>
    </row>
    <row r="19" spans="1:9" ht="12.75">
      <c r="A19" s="21" t="s">
        <v>99</v>
      </c>
      <c r="E19" s="21" t="s">
        <v>150</v>
      </c>
      <c r="I19" s="21" t="s">
        <v>100</v>
      </c>
    </row>
    <row r="20" spans="1:9" ht="12.75">
      <c r="A20" s="21" t="s">
        <v>101</v>
      </c>
      <c r="E20" s="21" t="s">
        <v>151</v>
      </c>
      <c r="I20" s="21" t="s">
        <v>102</v>
      </c>
    </row>
    <row r="21" spans="1:9" ht="12.75">
      <c r="A21" s="21" t="s">
        <v>103</v>
      </c>
      <c r="I21" s="21" t="s">
        <v>104</v>
      </c>
    </row>
    <row r="22" spans="1:9" ht="12.75">
      <c r="A22" s="21" t="s">
        <v>105</v>
      </c>
      <c r="I22" s="21" t="s">
        <v>106</v>
      </c>
    </row>
    <row r="23" spans="1:9" ht="12.75">
      <c r="A23" s="21" t="s">
        <v>107</v>
      </c>
      <c r="I23" s="21" t="s">
        <v>108</v>
      </c>
    </row>
    <row r="24" spans="1:9" ht="12.75">
      <c r="A24" s="21" t="s">
        <v>109</v>
      </c>
      <c r="I24" s="21" t="s">
        <v>110</v>
      </c>
    </row>
    <row r="25" spans="1:9" ht="12.75">
      <c r="A25" s="21" t="s">
        <v>155</v>
      </c>
      <c r="I25" s="21" t="s">
        <v>111</v>
      </c>
    </row>
    <row r="26" spans="1:9" ht="12.75">
      <c r="A26" s="21" t="s">
        <v>160</v>
      </c>
      <c r="I26" s="21" t="s">
        <v>112</v>
      </c>
    </row>
    <row r="27" ht="12.75">
      <c r="I27" s="21" t="s">
        <v>113</v>
      </c>
    </row>
    <row r="28" ht="12.75">
      <c r="I28" s="21" t="s">
        <v>114</v>
      </c>
    </row>
    <row r="29" ht="12.75">
      <c r="I29" s="21" t="s">
        <v>115</v>
      </c>
    </row>
    <row r="30" ht="12.75">
      <c r="I30" s="21" t="s">
        <v>116</v>
      </c>
    </row>
    <row r="31" ht="12.75">
      <c r="I31" s="21" t="s">
        <v>117</v>
      </c>
    </row>
    <row r="32" ht="12.75">
      <c r="I32" s="21" t="s">
        <v>118</v>
      </c>
    </row>
    <row r="33" ht="12.75">
      <c r="I33" s="21" t="s">
        <v>119</v>
      </c>
    </row>
    <row r="34" ht="12.75">
      <c r="I34" s="21" t="s">
        <v>120</v>
      </c>
    </row>
    <row r="35" ht="12.75">
      <c r="I35" s="21" t="s">
        <v>121</v>
      </c>
    </row>
    <row r="36" ht="12.75">
      <c r="I36" s="21" t="s">
        <v>122</v>
      </c>
    </row>
    <row r="37" ht="12.75">
      <c r="I37" s="21" t="s">
        <v>123</v>
      </c>
    </row>
    <row r="38" ht="12.75">
      <c r="I38" s="21" t="s">
        <v>124</v>
      </c>
    </row>
    <row r="39" ht="12.75">
      <c r="I39" s="64" t="s">
        <v>145</v>
      </c>
    </row>
    <row r="40" ht="12.75">
      <c r="I40" s="64" t="s">
        <v>146</v>
      </c>
    </row>
    <row r="41" ht="12.75">
      <c r="I41" s="64" t="s">
        <v>147</v>
      </c>
    </row>
    <row r="42" ht="12.75">
      <c r="I42" s="64" t="s">
        <v>148</v>
      </c>
    </row>
    <row r="43" ht="12.75">
      <c r="I43" s="21" t="s">
        <v>132</v>
      </c>
    </row>
    <row r="44" ht="12.75">
      <c r="I44" s="21" t="s">
        <v>133</v>
      </c>
    </row>
    <row r="45" ht="12.75">
      <c r="I45" s="21" t="s">
        <v>134</v>
      </c>
    </row>
    <row r="46" ht="12.75">
      <c r="I46" s="21" t="s">
        <v>135</v>
      </c>
    </row>
    <row r="47" ht="12.75">
      <c r="I47" s="21" t="s">
        <v>136</v>
      </c>
    </row>
    <row r="48" ht="12.75">
      <c r="I48" s="21" t="s">
        <v>137</v>
      </c>
    </row>
    <row r="49" ht="12.75">
      <c r="I49" s="21" t="s">
        <v>138</v>
      </c>
    </row>
    <row r="50" ht="12.75">
      <c r="I50" s="21" t="s">
        <v>139</v>
      </c>
    </row>
    <row r="51" ht="12.75">
      <c r="I51" s="21" t="s">
        <v>140</v>
      </c>
    </row>
    <row r="52" ht="12.75">
      <c r="I52" s="21" t="s">
        <v>141</v>
      </c>
    </row>
    <row r="53" ht="12.75">
      <c r="I53" s="21" t="s">
        <v>142</v>
      </c>
    </row>
    <row r="54" ht="12.75">
      <c r="I54" s="21" t="s">
        <v>143</v>
      </c>
    </row>
    <row r="55" ht="12.75">
      <c r="I55" s="21" t="s">
        <v>144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win7-2</dc:creator>
  <cp:keywords/>
  <dc:description/>
  <cp:lastModifiedBy>岡田泰行</cp:lastModifiedBy>
  <cp:lastPrinted>2019-09-12T14:34:44Z</cp:lastPrinted>
  <dcterms:created xsi:type="dcterms:W3CDTF">2010-11-09T02:52:16Z</dcterms:created>
  <dcterms:modified xsi:type="dcterms:W3CDTF">2022-02-14T04:02:16Z</dcterms:modified>
  <cp:category/>
  <cp:version/>
  <cp:contentType/>
  <cp:contentStatus/>
</cp:coreProperties>
</file>